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en Proyecto 2026" sheetId="1" state="visible" r:id="rId3"/>
  </sheets>
  <definedNames>
    <definedName function="false" hidden="false" localSheetId="0" name="_xlnm.Print_Area" vbProcedure="false">'Resumen Proyecto 2026'!$A$1:$L$26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<sst xmlns="http://schemas.openxmlformats.org/spreadsheetml/2006/main" count="42" uniqueCount="32">
  <si>
    <t xml:space="preserve">Unidad Central de Presupuestación</t>
  </si>
  <si>
    <t xml:space="preserve">Servicio de Presupuestos</t>
  </si>
  <si>
    <t xml:space="preserve">Resumen del Proyecto de Presupuesto Municipal 2026</t>
  </si>
  <si>
    <t xml:space="preserve">Ingresos</t>
  </si>
  <si>
    <t xml:space="preserve">Gastos</t>
  </si>
  <si>
    <t xml:space="preserve">Cap</t>
  </si>
  <si>
    <t xml:space="preserve">Denominación</t>
  </si>
  <si>
    <t xml:space="preserve">Euros</t>
  </si>
  <si>
    <t xml:space="preserve">%</t>
  </si>
  <si>
    <t xml:space="preserve">Impuestos Directos </t>
  </si>
  <si>
    <t xml:space="preserve">Gastos de Personal</t>
  </si>
  <si>
    <t xml:space="preserve">Impuestos Indirectos </t>
  </si>
  <si>
    <t xml:space="preserve">Gastos Corrientes en Bienes y Servicios</t>
  </si>
  <si>
    <t xml:space="preserve">Tasas, precios públicos y otros Ingresos</t>
  </si>
  <si>
    <t xml:space="preserve">Gastos Financieros</t>
  </si>
  <si>
    <t xml:space="preserve">Transferencias Corrientes </t>
  </si>
  <si>
    <t xml:space="preserve">Ingresos Patrimoniales</t>
  </si>
  <si>
    <t xml:space="preserve">Fondo de Contingencia y otros imprevistos</t>
  </si>
  <si>
    <t xml:space="preserve">Operaciones Corrientes</t>
  </si>
  <si>
    <t xml:space="preserve">Enajenación de Inversiones Reales </t>
  </si>
  <si>
    <t xml:space="preserve">Inversiones Reales </t>
  </si>
  <si>
    <t xml:space="preserve">Transferencias de Capital </t>
  </si>
  <si>
    <t xml:space="preserve">Transferencias de Capital</t>
  </si>
  <si>
    <t xml:space="preserve">Operaciones de Capital</t>
  </si>
  <si>
    <t xml:space="preserve">OPERACIONES NO FINANCIERAS</t>
  </si>
  <si>
    <t xml:space="preserve">Activos Financieros</t>
  </si>
  <si>
    <t xml:space="preserve">Pasivos Financieros</t>
  </si>
  <si>
    <t xml:space="preserve">Pasivos Financieros </t>
  </si>
  <si>
    <t xml:space="preserve">OPERACIONES FINANCIERAS</t>
  </si>
  <si>
    <t xml:space="preserve">Total Ingresos</t>
  </si>
  <si>
    <t xml:space="preserve">Total Gastos</t>
  </si>
  <si>
    <t xml:space="preserve">Diferencia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</si>
</sst>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2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FF0000"/>
      <name val="Calibri"/>
      <family val="2"/>
      <charset val="1"/>
    </font>
    <font>
      <b val="true"/>
      <sz val="12"/>
      <color rgb="FFFF99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2"/>
      <color rgb="FF00800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i val="true"/>
      <sz val="12"/>
      <color rgb="FF808080"/>
      <name val="Calibri"/>
      <family val="2"/>
      <charset val="1"/>
    </font>
    <font>
      <sz val="12"/>
      <color rgb="FF993300"/>
      <name val="Calibri"/>
      <family val="2"/>
      <charset val="1"/>
    </font>
    <font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sz val="9"/>
      <name val="Arial"/>
      <family val="2"/>
      <charset val="1"/>
    </font>
    <font>
      <sz val="16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9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  <xf numFmtId="164" fontId="6" fillId="3" borderId="2" applyFont="true" applyBorder="tru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3" applyFont="true" applyBorder="true" applyAlignment="true" applyProtection="false">
      <alignment horizontal="general" vertical="bottom" textRotation="0" wrapText="false" indent="0" shrinkToFit="false"/>
    </xf>
    <xf numFmtId="164" fontId="9" fillId="0" borderId="4" applyFont="true" applyBorder="true" applyAlignment="true" applyProtection="false">
      <alignment horizontal="general" vertical="bottom" textRotation="0" wrapText="false" indent="0" shrinkToFit="false"/>
    </xf>
    <xf numFmtId="164" fontId="10" fillId="0" borderId="5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5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6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7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7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7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7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7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7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9" fillId="7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9" fillId="7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7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7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9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dvertencia" xfId="20"/>
    <cellStyle name="Calcular" xfId="21"/>
    <cellStyle name="Celda comprob." xfId="22"/>
    <cellStyle name="Correcto" xfId="23"/>
    <cellStyle name="Encabez. 1" xfId="24"/>
    <cellStyle name="Encabez. 2" xfId="25"/>
    <cellStyle name="Encabezado 3" xfId="26"/>
    <cellStyle name="Explicación" xfId="27"/>
    <cellStyle name="Neutral 1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18720</xdr:colOff>
      <xdr:row>2</xdr:row>
      <xdr:rowOff>95040</xdr:rowOff>
    </xdr:from>
    <xdr:to>
      <xdr:col>11</xdr:col>
      <xdr:colOff>28440</xdr:colOff>
      <xdr:row>2</xdr:row>
      <xdr:rowOff>95040</xdr:rowOff>
    </xdr:to>
    <xdr:sp>
      <xdr:nvSpPr>
        <xdr:cNvPr id="0" name="Line 1"/>
        <xdr:cNvSpPr/>
      </xdr:nvSpPr>
      <xdr:spPr>
        <a:xfrm>
          <a:off x="18720" y="521640"/>
          <a:ext cx="9341640" cy="0"/>
        </a:xfrm>
        <a:prstGeom prst="line">
          <a:avLst/>
        </a:prstGeom>
        <a:ln w="2844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23" activeCellId="0" sqref="C23"/>
    </sheetView>
  </sheetViews>
  <sheetFormatPr defaultColWidth="17.01953125" defaultRowHeight="12.7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2" width="36.71"/>
    <col collapsed="false" customWidth="true" hidden="false" outlineLevel="0" max="3" min="3" style="1" width="14.69"/>
    <col collapsed="false" customWidth="true" hidden="false" outlineLevel="0" max="4" min="4" style="1" width="1"/>
    <col collapsed="false" customWidth="true" hidden="false" outlineLevel="0" max="5" min="5" style="1" width="6.43"/>
    <col collapsed="false" customWidth="true" hidden="false" outlineLevel="0" max="6" min="6" style="1" width="1.71"/>
    <col collapsed="false" customWidth="true" hidden="false" outlineLevel="0" max="7" min="7" style="1" width="6.71"/>
    <col collapsed="false" customWidth="true" hidden="false" outlineLevel="0" max="8" min="8" style="2" width="36.71"/>
    <col collapsed="false" customWidth="true" hidden="false" outlineLevel="0" max="9" min="9" style="1" width="14.28"/>
    <col collapsed="false" customWidth="true" hidden="false" outlineLevel="0" max="10" min="10" style="1" width="1"/>
    <col collapsed="false" customWidth="true" hidden="false" outlineLevel="0" max="11" min="11" style="1" width="6.43"/>
    <col collapsed="false" customWidth="true" hidden="false" outlineLevel="0" max="12" min="12" style="2" width="1.71"/>
    <col collapsed="false" customWidth="true" hidden="false" outlineLevel="0" max="13" min="13" style="2" width="19.57"/>
    <col collapsed="false" customWidth="false" hidden="false" outlineLevel="0" max="1024" min="14" style="2" width="17"/>
  </cols>
  <sheetData>
    <row r="1" customFormat="false" ht="20.1" hidden="false" customHeight="true" outlineLevel="0" collapsed="false">
      <c r="A1" s="3"/>
      <c r="K1" s="4" t="s">
        <v>0</v>
      </c>
    </row>
    <row r="2" customFormat="false" ht="13.5" hidden="false" customHeight="true" outlineLevel="0" collapsed="false">
      <c r="A2" s="3"/>
      <c r="K2" s="4" t="s">
        <v>1</v>
      </c>
    </row>
    <row r="3" customFormat="false" ht="12.75" hidden="false" customHeight="true" outlineLevel="0" collapsed="false">
      <c r="L3" s="5"/>
    </row>
    <row r="4" s="6" customFormat="true" ht="42" hidden="false" customHeight="true" outlineLevel="0" collapsed="false">
      <c r="L4" s="7"/>
    </row>
    <row r="5" s="6" customFormat="true" ht="20.1" hidden="false" customHeight="true" outlineLevel="0" collapsed="false">
      <c r="A5" s="8" t="s">
        <v>2</v>
      </c>
      <c r="H5" s="9"/>
      <c r="I5" s="9"/>
      <c r="J5" s="9"/>
    </row>
    <row r="6" s="11" customFormat="true" ht="21" hidden="false" customHeight="true" outlineLevel="0" collapsed="false">
      <c r="A6" s="10"/>
      <c r="B6" s="2"/>
      <c r="C6" s="10"/>
      <c r="D6" s="10"/>
      <c r="E6" s="10"/>
      <c r="F6" s="10"/>
      <c r="G6" s="10"/>
      <c r="H6" s="10"/>
      <c r="I6" s="10"/>
      <c r="J6" s="10"/>
      <c r="K6" s="10"/>
    </row>
    <row r="7" s="15" customFormat="true" ht="17.25" hidden="false" customHeight="true" outlineLevel="0" collapsed="false">
      <c r="A7" s="12" t="s">
        <v>3</v>
      </c>
      <c r="B7" s="12"/>
      <c r="C7" s="12"/>
      <c r="D7" s="12"/>
      <c r="E7" s="12"/>
      <c r="F7" s="12"/>
      <c r="G7" s="13" t="s">
        <v>4</v>
      </c>
      <c r="H7" s="13"/>
      <c r="I7" s="13"/>
      <c r="J7" s="13"/>
      <c r="K7" s="13"/>
      <c r="L7" s="13"/>
      <c r="M7" s="14"/>
    </row>
    <row r="8" s="20" customFormat="true" ht="20.1" hidden="false" customHeight="true" outlineLevel="0" collapsed="false">
      <c r="A8" s="16" t="s">
        <v>5</v>
      </c>
      <c r="B8" s="17" t="s">
        <v>6</v>
      </c>
      <c r="C8" s="18" t="s">
        <v>7</v>
      </c>
      <c r="D8" s="18"/>
      <c r="E8" s="18" t="s">
        <v>8</v>
      </c>
      <c r="F8" s="18"/>
      <c r="G8" s="16" t="s">
        <v>5</v>
      </c>
      <c r="H8" s="17" t="s">
        <v>6</v>
      </c>
      <c r="I8" s="18" t="s">
        <v>7</v>
      </c>
      <c r="J8" s="18"/>
      <c r="K8" s="18" t="s">
        <v>8</v>
      </c>
      <c r="L8" s="18"/>
      <c r="M8" s="19"/>
    </row>
    <row r="9" s="27" customFormat="true" ht="15" hidden="false" customHeight="true" outlineLevel="0" collapsed="false">
      <c r="A9" s="21" t="n">
        <v>1</v>
      </c>
      <c r="B9" s="22" t="s">
        <v>9</v>
      </c>
      <c r="C9" s="23" t="n">
        <v>286927740</v>
      </c>
      <c r="D9" s="24"/>
      <c r="E9" s="25" t="n">
        <f aca="false">C9*100/$C$25</f>
        <v>27.5941475892028</v>
      </c>
      <c r="F9" s="26"/>
      <c r="G9" s="21" t="n">
        <v>1</v>
      </c>
      <c r="H9" s="22" t="s">
        <v>10</v>
      </c>
      <c r="I9" s="23" t="n">
        <v>301160492</v>
      </c>
      <c r="J9" s="24"/>
      <c r="K9" s="25" t="n">
        <f aca="false">I9*100/$I$25</f>
        <v>28.9629265691945</v>
      </c>
      <c r="L9" s="26"/>
      <c r="N9" s="28"/>
    </row>
    <row r="10" s="27" customFormat="true" ht="15" hidden="false" customHeight="true" outlineLevel="0" collapsed="false">
      <c r="A10" s="21" t="n">
        <v>2</v>
      </c>
      <c r="B10" s="22" t="s">
        <v>11</v>
      </c>
      <c r="C10" s="23" t="n">
        <v>44908455</v>
      </c>
      <c r="D10" s="24"/>
      <c r="E10" s="25" t="n">
        <f aca="false">C10*100/$C$25</f>
        <v>4.31889414133703</v>
      </c>
      <c r="F10" s="26"/>
      <c r="G10" s="21" t="n">
        <v>2</v>
      </c>
      <c r="H10" s="22" t="s">
        <v>12</v>
      </c>
      <c r="I10" s="23" t="n">
        <v>429279961</v>
      </c>
      <c r="J10" s="24"/>
      <c r="K10" s="25" t="n">
        <f aca="false">I10*100/$I$25</f>
        <v>41.2843129107044</v>
      </c>
      <c r="L10" s="26"/>
      <c r="N10" s="28"/>
    </row>
    <row r="11" s="27" customFormat="true" ht="15" hidden="false" customHeight="true" outlineLevel="0" collapsed="false">
      <c r="A11" s="21" t="n">
        <v>3</v>
      </c>
      <c r="B11" s="22" t="s">
        <v>13</v>
      </c>
      <c r="C11" s="23" t="n">
        <v>158965518</v>
      </c>
      <c r="D11" s="24"/>
      <c r="E11" s="25" t="n">
        <f aca="false">C11*100/$C25</f>
        <v>15.287883859839</v>
      </c>
      <c r="F11" s="26"/>
      <c r="G11" s="21" t="n">
        <v>3</v>
      </c>
      <c r="H11" s="22" t="s">
        <v>14</v>
      </c>
      <c r="I11" s="23" t="n">
        <v>9908000</v>
      </c>
      <c r="J11" s="24"/>
      <c r="K11" s="25" t="n">
        <f aca="false">I11*100/$I$25</f>
        <v>0.952862955369256</v>
      </c>
      <c r="L11" s="26"/>
      <c r="N11" s="28"/>
    </row>
    <row r="12" s="27" customFormat="true" ht="15" hidden="false" customHeight="true" outlineLevel="0" collapsed="false">
      <c r="A12" s="21" t="n">
        <v>4</v>
      </c>
      <c r="B12" s="22" t="s">
        <v>15</v>
      </c>
      <c r="C12" s="23" t="n">
        <v>446382732</v>
      </c>
      <c r="D12" s="24"/>
      <c r="E12" s="25" t="n">
        <f aca="false">C12*100/$C$25</f>
        <v>42.9291046870532</v>
      </c>
      <c r="F12" s="26"/>
      <c r="G12" s="21" t="n">
        <v>4</v>
      </c>
      <c r="H12" s="22" t="s">
        <v>15</v>
      </c>
      <c r="I12" s="23" t="n">
        <v>86986133</v>
      </c>
      <c r="J12" s="24"/>
      <c r="K12" s="25" t="n">
        <f aca="false">I12*100/$I$25</f>
        <v>8.36554943142139</v>
      </c>
      <c r="L12" s="26"/>
      <c r="N12" s="28"/>
    </row>
    <row r="13" s="27" customFormat="true" ht="15" hidden="false" customHeight="true" outlineLevel="0" collapsed="false">
      <c r="A13" s="21" t="n">
        <v>5</v>
      </c>
      <c r="B13" s="22" t="s">
        <v>16</v>
      </c>
      <c r="C13" s="23" t="n">
        <v>10455852</v>
      </c>
      <c r="D13" s="24"/>
      <c r="E13" s="25" t="n">
        <f aca="false">C13*100/$C$25</f>
        <v>1.00555046806859</v>
      </c>
      <c r="F13" s="26"/>
      <c r="G13" s="21" t="n">
        <v>5</v>
      </c>
      <c r="H13" s="22" t="s">
        <v>17</v>
      </c>
      <c r="I13" s="23" t="n">
        <v>4000000</v>
      </c>
      <c r="J13" s="24"/>
      <c r="K13" s="25" t="n">
        <f aca="false">I13*100/$I$25</f>
        <v>0.384684277500709</v>
      </c>
      <c r="L13" s="26"/>
      <c r="N13" s="28"/>
    </row>
    <row r="14" s="27" customFormat="true" ht="17.25" hidden="false" customHeight="true" outlineLevel="0" collapsed="false">
      <c r="A14" s="21"/>
      <c r="B14" s="29" t="s">
        <v>18</v>
      </c>
      <c r="C14" s="30" t="n">
        <f aca="false">SUM(C9:C13)</f>
        <v>947640297</v>
      </c>
      <c r="D14" s="31"/>
      <c r="E14" s="32" t="n">
        <f aca="false">C14*100/$C$25</f>
        <v>91.1355807455006</v>
      </c>
      <c r="F14" s="33"/>
      <c r="G14" s="34"/>
      <c r="H14" s="29" t="s">
        <v>18</v>
      </c>
      <c r="I14" s="30" t="n">
        <f aca="false">SUM(I9:I13)</f>
        <v>831334586</v>
      </c>
      <c r="J14" s="31"/>
      <c r="K14" s="32" t="n">
        <f aca="false">I14*100/$I$25</f>
        <v>79.9503361441903</v>
      </c>
      <c r="L14" s="33"/>
    </row>
    <row r="15" s="27" customFormat="true" ht="12.75" hidden="false" customHeight="true" outlineLevel="0" collapsed="false">
      <c r="A15" s="21"/>
      <c r="B15" s="29"/>
      <c r="C15" s="30"/>
      <c r="D15" s="31"/>
      <c r="E15" s="32"/>
      <c r="F15" s="33"/>
      <c r="G15" s="34"/>
      <c r="H15" s="29"/>
      <c r="I15" s="30"/>
      <c r="J15" s="31"/>
      <c r="K15" s="25"/>
      <c r="L15" s="33"/>
    </row>
    <row r="16" s="27" customFormat="true" ht="15" hidden="false" customHeight="true" outlineLevel="0" collapsed="false">
      <c r="A16" s="21" t="n">
        <v>6</v>
      </c>
      <c r="B16" s="22" t="s">
        <v>19</v>
      </c>
      <c r="C16" s="23" t="n">
        <v>32170000</v>
      </c>
      <c r="D16" s="24"/>
      <c r="E16" s="25" t="n">
        <f aca="false">C16*100/$C$25</f>
        <v>3.09382330179945</v>
      </c>
      <c r="F16" s="26"/>
      <c r="G16" s="21" t="n">
        <v>6</v>
      </c>
      <c r="H16" s="22" t="s">
        <v>20</v>
      </c>
      <c r="I16" s="23" t="n">
        <v>107716616</v>
      </c>
      <c r="J16" s="24"/>
      <c r="K16" s="25" t="n">
        <f aca="false">I16*100/$I$25</f>
        <v>10.3592221501953</v>
      </c>
      <c r="L16" s="26"/>
      <c r="N16" s="28"/>
    </row>
    <row r="17" s="27" customFormat="true" ht="15" hidden="false" customHeight="true" outlineLevel="0" collapsed="false">
      <c r="A17" s="21" t="n">
        <v>7</v>
      </c>
      <c r="B17" s="22" t="s">
        <v>21</v>
      </c>
      <c r="C17" s="23" t="n">
        <v>10000000</v>
      </c>
      <c r="D17" s="24"/>
      <c r="E17" s="25" t="n">
        <f aca="false">C17*100/$C$25</f>
        <v>0.961710693751772</v>
      </c>
      <c r="F17" s="26"/>
      <c r="G17" s="21" t="n">
        <v>7</v>
      </c>
      <c r="H17" s="22" t="s">
        <v>22</v>
      </c>
      <c r="I17" s="23" t="n">
        <v>20203545</v>
      </c>
      <c r="J17" s="24"/>
      <c r="K17" s="25" t="n">
        <f aca="false">I17*100/$I$25</f>
        <v>1.94299652781952</v>
      </c>
      <c r="L17" s="26"/>
    </row>
    <row r="18" s="35" customFormat="true" ht="17.25" hidden="false" customHeight="true" outlineLevel="0" collapsed="false">
      <c r="A18" s="34"/>
      <c r="B18" s="29" t="s">
        <v>23</v>
      </c>
      <c r="C18" s="30" t="n">
        <f aca="false">SUM(C16:C17)</f>
        <v>42170000</v>
      </c>
      <c r="D18" s="31"/>
      <c r="E18" s="32" t="n">
        <f aca="false">C18*100/$C$25</f>
        <v>4.05553399555122</v>
      </c>
      <c r="F18" s="33"/>
      <c r="G18" s="34"/>
      <c r="H18" s="29" t="s">
        <v>23</v>
      </c>
      <c r="I18" s="30" t="n">
        <f aca="false">SUM(I16:I17)</f>
        <v>127920161</v>
      </c>
      <c r="J18" s="31"/>
      <c r="K18" s="32" t="n">
        <f aca="false">I18*100/$I$25</f>
        <v>12.3022186780148</v>
      </c>
      <c r="L18" s="33"/>
    </row>
    <row r="19" s="35" customFormat="true" ht="17.25" hidden="false" customHeight="true" outlineLevel="0" collapsed="false">
      <c r="A19" s="34"/>
      <c r="B19" s="29" t="s">
        <v>24</v>
      </c>
      <c r="C19" s="30" t="n">
        <f aca="false">C18+C14</f>
        <v>989810297</v>
      </c>
      <c r="D19" s="31"/>
      <c r="E19" s="32" t="n">
        <f aca="false">C19*100/$C$25</f>
        <v>95.1911147410518</v>
      </c>
      <c r="F19" s="33"/>
      <c r="G19" s="34"/>
      <c r="H19" s="29" t="s">
        <v>24</v>
      </c>
      <c r="I19" s="30" t="n">
        <f aca="false">I18+I14</f>
        <v>959254747</v>
      </c>
      <c r="J19" s="31"/>
      <c r="K19" s="32" t="n">
        <f aca="false">I19*100/$I$25</f>
        <v>92.2525548222051</v>
      </c>
      <c r="L19" s="33"/>
    </row>
    <row r="20" s="27" customFormat="true" ht="15" hidden="false" customHeight="true" outlineLevel="0" collapsed="false">
      <c r="A20" s="21"/>
      <c r="B20" s="22"/>
      <c r="C20" s="23"/>
      <c r="D20" s="24"/>
      <c r="E20" s="25"/>
      <c r="F20" s="26"/>
      <c r="G20" s="21"/>
      <c r="H20" s="22"/>
      <c r="I20" s="23"/>
      <c r="J20" s="24"/>
      <c r="K20" s="25"/>
      <c r="L20" s="26"/>
    </row>
    <row r="21" s="27" customFormat="true" ht="15" hidden="false" customHeight="true" outlineLevel="0" collapsed="false">
      <c r="A21" s="21" t="n">
        <v>8</v>
      </c>
      <c r="B21" s="22" t="s">
        <v>25</v>
      </c>
      <c r="C21" s="23" t="n">
        <v>1003450</v>
      </c>
      <c r="D21" s="24"/>
      <c r="E21" s="25" t="n">
        <f aca="false">C21*100/$C$25</f>
        <v>0.0965028595645216</v>
      </c>
      <c r="F21" s="26"/>
      <c r="G21" s="21" t="n">
        <v>8</v>
      </c>
      <c r="H21" s="22" t="s">
        <v>25</v>
      </c>
      <c r="I21" s="23" t="n">
        <v>31100000</v>
      </c>
      <c r="J21" s="24"/>
      <c r="K21" s="25" t="n">
        <f aca="false">I21*100/$I$25</f>
        <v>2.99092025756801</v>
      </c>
      <c r="L21" s="26"/>
    </row>
    <row r="22" s="27" customFormat="true" ht="15" hidden="false" customHeight="true" outlineLevel="0" collapsed="false">
      <c r="A22" s="21" t="n">
        <v>9</v>
      </c>
      <c r="B22" s="22" t="s">
        <v>26</v>
      </c>
      <c r="C22" s="23" t="n">
        <v>49000000</v>
      </c>
      <c r="D22" s="24"/>
      <c r="E22" s="25" t="n">
        <f aca="false">C22*100/$C$25</f>
        <v>4.71238239938369</v>
      </c>
      <c r="F22" s="26"/>
      <c r="G22" s="21" t="n">
        <v>9</v>
      </c>
      <c r="H22" s="22" t="s">
        <v>27</v>
      </c>
      <c r="I22" s="23" t="n">
        <v>49459000</v>
      </c>
      <c r="J22" s="24"/>
      <c r="K22" s="25" t="n">
        <f aca="false">I22*100/$I$25</f>
        <v>4.75652492022689</v>
      </c>
      <c r="L22" s="26"/>
    </row>
    <row r="23" s="27" customFormat="true" ht="18.95" hidden="false" customHeight="true" outlineLevel="0" collapsed="false">
      <c r="A23" s="21"/>
      <c r="B23" s="29" t="s">
        <v>28</v>
      </c>
      <c r="C23" s="30" t="n">
        <f aca="false">SUM(C21:C22)</f>
        <v>50003450</v>
      </c>
      <c r="D23" s="31"/>
      <c r="E23" s="32" t="n">
        <f aca="false">C23*100/$C$25</f>
        <v>4.80888525894821</v>
      </c>
      <c r="F23" s="33"/>
      <c r="G23" s="34"/>
      <c r="H23" s="29" t="s">
        <v>28</v>
      </c>
      <c r="I23" s="30" t="n">
        <f aca="false">SUM(I21:I22)</f>
        <v>80559000</v>
      </c>
      <c r="J23" s="31"/>
      <c r="K23" s="32" t="n">
        <f aca="false">I23*100/$I$25</f>
        <v>7.7474451777949</v>
      </c>
      <c r="L23" s="33"/>
    </row>
    <row r="24" s="27" customFormat="true" ht="3.75" hidden="false" customHeight="true" outlineLevel="0" collapsed="false">
      <c r="A24" s="21"/>
      <c r="B24" s="29"/>
      <c r="C24" s="30"/>
      <c r="D24" s="31"/>
      <c r="E24" s="25"/>
      <c r="F24" s="33"/>
      <c r="G24" s="34"/>
      <c r="H24" s="29"/>
      <c r="I24" s="30"/>
      <c r="J24" s="31"/>
      <c r="K24" s="25"/>
      <c r="L24" s="33"/>
    </row>
    <row r="25" s="40" customFormat="true" ht="24" hidden="false" customHeight="true" outlineLevel="0" collapsed="false">
      <c r="A25" s="36"/>
      <c r="B25" s="37" t="s">
        <v>29</v>
      </c>
      <c r="C25" s="38" t="n">
        <f aca="false">C23+C19</f>
        <v>1039813747</v>
      </c>
      <c r="D25" s="38"/>
      <c r="E25" s="38" t="n">
        <f aca="false">C25*100/$C$25</f>
        <v>100</v>
      </c>
      <c r="F25" s="38"/>
      <c r="G25" s="39"/>
      <c r="H25" s="37" t="s">
        <v>30</v>
      </c>
      <c r="I25" s="38" t="n">
        <f aca="false">I23+I19</f>
        <v>1039813747</v>
      </c>
      <c r="J25" s="38"/>
      <c r="K25" s="38" t="n">
        <f aca="false">I25*100/$I$25</f>
        <v>100</v>
      </c>
      <c r="L25" s="38"/>
    </row>
    <row r="26" customFormat="false" ht="20.1" hidden="false" customHeight="true" outlineLevel="0" collapsed="false">
      <c r="C26" s="41"/>
    </row>
    <row r="27" customFormat="false" ht="20.1" hidden="false" customHeight="true" outlineLevel="0" collapsed="false">
      <c r="H27" s="4" t="s">
        <v>31</v>
      </c>
      <c r="I27" s="42" t="n">
        <f aca="false">C25-I25</f>
        <v>0</v>
      </c>
    </row>
    <row r="28" customFormat="false" ht="20.1" hidden="false" customHeight="true" outlineLevel="0" collapsed="false">
      <c r="I28" s="41"/>
    </row>
    <row r="29" customFormat="false" ht="20.1" hidden="false" customHeight="true" outlineLevel="0" collapsed="false">
      <c r="I29" s="41"/>
    </row>
    <row r="30" customFormat="false" ht="20.1" hidden="false" customHeight="true" outlineLevel="0" collapsed="false">
      <c r="C30" s="43"/>
      <c r="H30" s="43"/>
      <c r="I30" s="41"/>
    </row>
    <row r="31" customFormat="false" ht="20.1" hidden="false" customHeight="true" outlineLevel="0" collapsed="false">
      <c r="C31" s="43"/>
      <c r="H31" s="43"/>
    </row>
    <row r="32" customFormat="false" ht="20.1" hidden="false" customHeight="true" outlineLevel="0" collapsed="false">
      <c r="C32" s="43"/>
      <c r="H32" s="44"/>
      <c r="I32" s="41"/>
    </row>
  </sheetData>
  <mergeCells count="10">
    <mergeCell ref="A7:F7"/>
    <mergeCell ref="G7:L7"/>
    <mergeCell ref="C8:D8"/>
    <mergeCell ref="E8:F8"/>
    <mergeCell ref="I8:J8"/>
    <mergeCell ref="K8:L8"/>
    <mergeCell ref="C25:D25"/>
    <mergeCell ref="E25:F25"/>
    <mergeCell ref="I25:J25"/>
    <mergeCell ref="K25:L25"/>
  </mergeCells>
  <printOptions headings="false" gridLines="false" gridLinesSet="true" horizontalCentered="true" verticalCentered="false"/>
  <pageMargins left="0.747916666666667" right="0.236111111111111" top="0.590277777777778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2023-10-24T11:23:14Z</dcterms:created>
  <dc:creator>Dueso Mateo Mariano</dc:creator>
  <dc:description/>
  <dc:language>es-ES</dc:language>
  <cp:lastModifiedBy>Ana-Isabel Hernandez Chueca</cp:lastModifiedBy>
  <cp:lastPrinted>2024-12-13T13:27:29Z</cp:lastPrinted>
  <dcterms:modified xsi:type="dcterms:W3CDTF">2025-12-13T09:32:53Z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